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A3\R3.2\3.2.8S\GPS\KAV\KAV final mit Datenschutz\final für TFM\final\ThALENT Local + Global Veröffentlichung\"/>
    </mc:Choice>
  </mc:AlternateContent>
  <xr:revisionPtr revIDLastSave="0" documentId="8_{71328867-62D4-4DF3-9890-529BAC09F144}" xr6:coauthVersionLast="47" xr6:coauthVersionMax="47" xr10:uidLastSave="{00000000-0000-0000-0000-000000000000}"/>
  <bookViews>
    <workbookView xWindow="-25320" yWindow="-120" windowWidth="25440" windowHeight="15390" xr2:uid="{00000000-000D-0000-FFFF-FFFF00000000}"/>
  </bookViews>
  <sheets>
    <sheet name="Grobkalkul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6" i="1" l="1"/>
  <c r="D30" i="1" s="1"/>
  <c r="C17" i="1"/>
  <c r="E32" i="1" s="1"/>
  <c r="H16" i="1"/>
  <c r="I16" i="1" s="1"/>
  <c r="D9" i="1"/>
  <c r="E30" i="1" l="1"/>
  <c r="D31" i="1"/>
  <c r="E31" i="1"/>
  <c r="D32" i="1"/>
</calcChain>
</file>

<file path=xl/sharedStrings.xml><?xml version="1.0" encoding="utf-8"?>
<sst xmlns="http://schemas.openxmlformats.org/spreadsheetml/2006/main" count="61" uniqueCount="57">
  <si>
    <t>Für das Konzeptauswahlverfahren genügt eine nachvollziehbare Grobkalkulation. Detaillierte Einzelkalkulationen, Angebote und Nachweise werden erst im anschließenden Zuwendungsverfahren verlangt.</t>
  </si>
  <si>
    <t>1  Stammdaten des KAV-Beitrags</t>
  </si>
  <si>
    <t>Bewerbende Organisation</t>
  </si>
  <si>
    <t>Vorhabenbezeichnung</t>
  </si>
  <si>
    <t>[Eingabe]</t>
  </si>
  <si>
    <t>Geplanter Vorhabenszeitraum</t>
  </si>
  <si>
    <t>Regelfall 01.01. bis 30.09.2027</t>
  </si>
  <si>
    <t>Beantragte Förderkontingente</t>
  </si>
  <si>
    <t>Teilnehmendenplätze je Förderkontingent</t>
  </si>
  <si>
    <t>Teilnehmende insgesamt</t>
  </si>
  <si>
    <t>Finanzierungsvariante</t>
  </si>
  <si>
    <t>Kurzbegründung der Kalkulation</t>
  </si>
  <si>
    <t>2  Grober Ausgabenplan</t>
  </si>
  <si>
    <t>Ausgabenart</t>
  </si>
  <si>
    <t>Kurze Kalkulationsgrundlage</t>
  </si>
  <si>
    <t>Zuwendungsfähige Gesamtausgaben</t>
  </si>
  <si>
    <t>Ausg.</t>
  </si>
  <si>
    <t>Zuschuss</t>
  </si>
  <si>
    <t>PA</t>
  </si>
  <si>
    <t>SA</t>
  </si>
  <si>
    <t>Gesamt</t>
  </si>
  <si>
    <t>3  Grober Finanzierungsplan</t>
  </si>
  <si>
    <t>Finanzierungsquelle</t>
  </si>
  <si>
    <t>Kurze Erläuterung</t>
  </si>
  <si>
    <t>Betrag in Euro</t>
  </si>
  <si>
    <t>Beantragte Landeszuwendung</t>
  </si>
  <si>
    <t>[Eingabe; höchstens 80 Prozent der Gesamtausgaben]</t>
  </si>
  <si>
    <t>Eigenmittel der antragstellenden Organisation</t>
  </si>
  <si>
    <t>Beiträge beteiligter Unternehmen</t>
  </si>
  <si>
    <t>Sonstige Drittmittel oder andere öffentliche Mittel</t>
  </si>
  <si>
    <t>[Eingabe und Herkunft]</t>
  </si>
  <si>
    <t>Gesamtfinanzierung</t>
  </si>
  <si>
    <t>Automatische rechnerische Selbstkontrolle</t>
  </si>
  <si>
    <t>Prüfung</t>
  </si>
  <si>
    <t>Soll</t>
  </si>
  <si>
    <t>Ist</t>
  </si>
  <si>
    <t>Ergebnis</t>
  </si>
  <si>
    <t>Gesamtfinanzierung entspricht Gesamtausgaben</t>
  </si>
  <si>
    <t>0 Euro Abweichung</t>
  </si>
  <si>
    <t>Förder- und Teilhöchstbeträge eingehalten</t>
  </si>
  <si>
    <t>80 Prozent sowie Höchstbeträge der gewählten BAMF-Variante</t>
  </si>
  <si>
    <t>Eigen- oder Drittmittelanteil</t>
  </si>
  <si>
    <t>mindestens 20 Prozent</t>
  </si>
  <si>
    <t>Die Selbstkontrolle ist eine Ausfüllhilfe. Sie ist kein Kriterium der fachlichen Bewertung und ersetzt nicht die zuwendungsrechtliche Prüfung durch die TAB.</t>
  </si>
  <si>
    <t>• Die Eigen- oder Drittmittel müssen insgesamt mindestens 20 Prozent der zuwendungsfähigen Gesamtausgaben betragen. Eine Zuordnung zu einzelnen Ausgabenarten ist nicht erforderlich.</t>
  </si>
  <si>
    <t>• Die schriftliche BAMF-Ablehnung oder eine gleichwertige schriftliche Bestätigung soll grundsätzlich bis zum 15.12.2026 vorliegen. Bei einer Vorlage nach dem 15.12.2026, jedoch spätestens bis zum 31.12.2026, ist die Berücksichtigung mit der TAB abzustimmen. Andernfalls gilt die Finanzierungsvariante mit BAMF-Förderung.</t>
  </si>
  <si>
    <t>• Von den Teilnehmenden dürfen keine Teilnahmegebühren, Eigenbeiträge oder sonstigen Entgelte erhoben werden.</t>
  </si>
  <si>
    <t>Anlage 7 – Grober Ausgaben- und Finanzierungsplan KAV ThALENT Local</t>
  </si>
  <si>
    <t>Ohne BAMF-Förderung</t>
  </si>
  <si>
    <t>Zweckgebundener Baustein Sprache einschließlich 30 Prozent Sach- und Verwaltungskostenpauschale</t>
  </si>
  <si>
    <t>Nur ohne BAMF-Förderung: bis zu 27.500 Euro zuwendungsfähige Ausgaben; daraus Zuschuss bis zu 22.000 Euro (80 Prozent). Prüfung, Lehrmaterial und Leistungen Dritter sind aus der Pauschale zu finanzieren.</t>
  </si>
  <si>
    <t>• Direkte Personalausgaben umfassen internes Projektpersonal des Zuwendungsempfängers und zugelassener Letztempfänger sowie persönlich eingesetztes externes Projektpersonal auf Honorarbasis. Reine Auftragnehmer und in sich geschlossene Leistungen Dritter sind keine Personalausgaben. Die 30-Prozent-Pauschale deckt sämtliche übrigen projektbezogenen Sach- und Verwaltungsausgaben einschließlich Leistungen Dritter ab; diese dürfen nicht zusätzlich angesetzt werden.</t>
  </si>
  <si>
    <t>• Die Sach- und Verwaltungskostenpauschale beträgt 30 Prozent der zuwendungsfähigen direkten Personalausgaben. Projektbezogene Sach- und Verwaltungsausgaben sowie entgeltlich beauftragte Leistungen Dritter sind aus dieser Pauschale zu finanzieren; eine zusätzliche Ausgabenposition hierfür ist nicht vorgesehen.</t>
  </si>
  <si>
    <t>• In der Variante mit BAMF-Förderung stehen höchstens 82.000 Euro für direkte Personalausgaben einschließlich begleitender Berufssprache und der darauf entfallenden Sach- und Verwaltungskostenpauschale zur Verfügung.</t>
  </si>
  <si>
    <t>Direkte Personalausgaben einschließlich 30 Prozent Sach- und Verwaltungskostenpauschale</t>
  </si>
  <si>
    <r>
      <t xml:space="preserve">Direkte Personalausgaben und die darauf entfallende Pauschale getrennt angeben; </t>
    </r>
    <r>
      <rPr>
        <sz val="10"/>
        <rFont val="Arial"/>
        <family val="2"/>
      </rPr>
      <t>Personalausgaben zugelassener Letztempfänger können einbezogen werden</t>
    </r>
    <r>
      <rPr>
        <sz val="10"/>
        <color rgb="FF222222"/>
        <rFont val="Arial"/>
      </rPr>
      <t>; ohne BAMF-Förderung höchstens 72.500 Euro je Förderkontingent</t>
    </r>
  </si>
  <si>
    <r>
      <t xml:space="preserve">Orientierungsrahmen je Förderkontingent: ohne BAMF-Förderung höchstens 100.000 Euro zuwendungsfähige Gesamtausgaben und höchstens 80.000 Euro Landeszuwendung; innerhalb </t>
    </r>
    <r>
      <rPr>
        <i/>
        <sz val="9"/>
        <rFont val="Arial"/>
        <family val="2"/>
      </rPr>
      <t>dieser Gesamtausgaben</t>
    </r>
    <r>
      <rPr>
        <i/>
        <sz val="9"/>
        <color rgb="FF333333"/>
        <rFont val="Arial"/>
      </rPr>
      <t xml:space="preserve"> höchstens 72.500 Euro für die  direkten Personalausgaben einschließlich Pauschale und höchstens 27.500 Euro für den Sprachbaustein. Für den Sprachbaustein beträgt der Zuschuss höchstens 22.000 Euro. Mit BAMF-Förderung höchstens 82.000 Euro Gesamtausgaben und höchstens 65.600 Euro Landeszuwendung; ein zusätzlicher landesfinanzierter Sprachbaustein entfällt. Eigen- oder Drittmittel müssen insgesamt mindestens 20 Prozent betragen.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</si>
</sst>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407]"/>
    <numFmt numFmtId="165" formatCode="0.0%"/>
  </numFmts>
  <fonts count="12" x14ac:knownFonts="1">
    <font>
      <sz val="11"/>
      <name val="Carlito"/>
    </font>
    <font>
      <sz val="10"/>
      <color rgb="FF222222"/>
      <name val="Arial"/>
    </font>
    <font>
      <b/>
      <sz val="18"/>
      <color rgb="FF000000"/>
      <name val="Arial"/>
    </font>
    <font>
      <i/>
      <sz val="10"/>
      <color rgb="FF444444"/>
      <name val="Arial"/>
    </font>
    <font>
      <b/>
      <sz val="11"/>
      <color rgb="FF000000"/>
      <name val="Arial"/>
    </font>
    <font>
      <b/>
      <sz val="10"/>
      <color rgb="FF000000"/>
      <name val="Arial"/>
    </font>
    <font>
      <i/>
      <sz val="9"/>
      <color rgb="FF333333"/>
      <name val="Arial"/>
    </font>
    <font>
      <sz val="11"/>
      <name val="Carlito"/>
    </font>
    <font>
      <sz val="10"/>
      <color rgb="FF222222"/>
      <name val="Arial"/>
      <family val="2"/>
    </font>
    <font>
      <i/>
      <sz val="9"/>
      <color rgb="FF333333"/>
      <name val="Arial"/>
      <family val="2"/>
    </font>
    <font>
      <sz val="10"/>
      <name val="Arial"/>
      <family val="2"/>
    </font>
    <font>
      <i/>
      <sz val="9"/>
      <name val="Arial"/>
      <family val="2"/>
    </font>
  </fonts>
  <fills count="7">
    <fill>
      <patternFill patternType="none"/>
    </fill>
    <fill>
      <patternFill patternType="gray125"/>
    </fill>
    <fill>
      <patternFill patternType="solid">
        <fgColor rgb="FFFFFFFF"/>
      </patternFill>
    </fill>
    <fill>
      <patternFill patternType="solid">
        <fgColor rgb="FFFFF2CC"/>
      </patternFill>
    </fill>
    <fill>
      <patternFill patternType="solid">
        <fgColor rgb="FFE2F0D9"/>
      </patternFill>
    </fill>
    <fill>
      <patternFill patternType="solid">
        <fgColor rgb="FFF7F9FC"/>
      </patternFill>
    </fill>
    <fill>
      <patternFill patternType="solid">
        <fgColor theme="9" tint="0.79992065187536243"/>
        <bgColor indexed="65"/>
      </patternFill>
    </fill>
  </fills>
  <borders count="2">
    <border>
      <left/>
      <right/>
      <top/>
      <bottom/>
      <diagonal/>
    </border>
    <border>
      <left style="thin">
        <color rgb="FF555555"/>
      </left>
      <right style="thin">
        <color rgb="FF555555"/>
      </right>
      <top style="thin">
        <color rgb="FF555555"/>
      </top>
      <bottom style="thin">
        <color rgb="FF555555"/>
      </bottom>
      <diagonal/>
    </border>
  </borders>
  <cellStyleXfs count="2">
    <xf numFmtId="0" fontId="0" fillId="0" borderId="0"/>
    <xf numFmtId="0" fontId="7" fillId="0" borderId="0"/>
  </cellStyleXfs>
  <cellXfs count="25">
    <xf numFmtId="0" fontId="0" fillId="0" borderId="0" xfId="0"/>
    <xf numFmtId="0" fontId="0" fillId="0" borderId="0" xfId="0" applyNumberFormat="1" applyFont="1" applyFill="1" applyBorder="1" applyAlignment="1">
      <alignment wrapText="1"/>
    </xf>
    <xf numFmtId="0" fontId="1" fillId="0" borderId="1"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wrapText="1"/>
    </xf>
    <xf numFmtId="0" fontId="1" fillId="0" borderId="1" xfId="0" applyNumberFormat="1" applyFont="1" applyFill="1" applyBorder="1" applyAlignment="1">
      <alignment horizontal="right" vertical="center" wrapText="1"/>
    </xf>
    <xf numFmtId="0" fontId="5" fillId="0" borderId="1" xfId="0" applyNumberFormat="1" applyFont="1" applyFill="1" applyBorder="1" applyAlignment="1">
      <alignment horizontal="left" vertical="center" wrapText="1"/>
    </xf>
    <xf numFmtId="0" fontId="0" fillId="0" borderId="0" xfId="0" applyNumberFormat="1" applyFont="1" applyFill="1" applyBorder="1" applyAlignment="1">
      <alignment horizontal="center" wrapText="1"/>
    </xf>
    <xf numFmtId="4" fontId="0" fillId="0" borderId="0" xfId="0" applyNumberFormat="1" applyFont="1" applyFill="1" applyBorder="1" applyAlignment="1">
      <alignment wrapText="1"/>
    </xf>
    <xf numFmtId="164" fontId="1" fillId="0" borderId="1" xfId="0" applyNumberFormat="1" applyFont="1" applyFill="1" applyBorder="1" applyAlignment="1">
      <alignment horizontal="right" vertical="center" wrapText="1"/>
    </xf>
    <xf numFmtId="165" fontId="1" fillId="0" borderId="1" xfId="0" applyNumberFormat="1" applyFont="1" applyFill="1" applyBorder="1" applyAlignment="1">
      <alignment horizontal="right" vertical="center" wrapText="1"/>
    </xf>
    <xf numFmtId="0" fontId="1" fillId="0" borderId="1" xfId="0" applyNumberFormat="1" applyFont="1" applyFill="1" applyBorder="1" applyAlignment="1">
      <alignment horizontal="left" vertical="center" wrapText="1"/>
    </xf>
    <xf numFmtId="0" fontId="8" fillId="3"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64" fontId="1" fillId="3" borderId="1" xfId="0" applyNumberFormat="1" applyFont="1" applyFill="1" applyBorder="1" applyAlignment="1">
      <alignment horizontal="right" vertical="center" wrapText="1"/>
    </xf>
    <xf numFmtId="164" fontId="5" fillId="4" borderId="1" xfId="0" applyNumberFormat="1" applyFont="1" applyFill="1" applyBorder="1" applyAlignment="1">
      <alignment horizontal="right" vertical="center" wrapText="1"/>
    </xf>
    <xf numFmtId="0" fontId="2" fillId="0" borderId="1" xfId="0" applyNumberFormat="1" applyFont="1" applyFill="1" applyBorder="1" applyAlignment="1">
      <alignment horizontal="left" vertical="center" wrapText="1"/>
    </xf>
    <xf numFmtId="0" fontId="3" fillId="6"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wrapText="1"/>
    </xf>
    <xf numFmtId="0" fontId="1" fillId="4" borderId="1" xfId="0" applyNumberFormat="1" applyFont="1" applyFill="1" applyBorder="1" applyAlignment="1">
      <alignment horizontal="right" vertical="center" wrapText="1"/>
    </xf>
    <xf numFmtId="0" fontId="9" fillId="6" borderId="1" xfId="0" applyNumberFormat="1" applyFont="1" applyFill="1" applyBorder="1" applyAlignment="1">
      <alignment horizontal="left" vertical="center" wrapText="1"/>
    </xf>
    <xf numFmtId="0" fontId="6" fillId="6"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164" fontId="1" fillId="4" borderId="1" xfId="0" applyNumberFormat="1" applyFont="1" applyFill="1" applyBorder="1" applyAlignment="1">
      <alignment horizontal="right" vertical="center" wrapText="1"/>
    </xf>
    <xf numFmtId="0" fontId="1" fillId="5" borderId="1" xfId="0" applyNumberFormat="1" applyFont="1" applyFill="1" applyBorder="1" applyAlignment="1">
      <alignment horizontal="left" vertical="center"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showGridLines="0" tabSelected="1" workbookViewId="0">
      <pane ySplit="4" topLeftCell="A5" activePane="bottomLeft" state="frozen"/>
      <selection pane="bottomLeft" activeCell="C15" sqref="C15:E15"/>
    </sheetView>
  </sheetViews>
  <sheetFormatPr baseColWidth="10" defaultColWidth="9" defaultRowHeight="15" x14ac:dyDescent="0.25"/>
  <cols>
    <col min="1" max="1" width="42" customWidth="1"/>
    <col min="2" max="2" width="56" customWidth="1"/>
    <col min="3" max="5" width="27" customWidth="1"/>
    <col min="6" max="9" width="0" hidden="1" customWidth="1"/>
  </cols>
  <sheetData>
    <row r="1" spans="1:9" ht="33.950000000000003" customHeight="1" x14ac:dyDescent="0.25">
      <c r="A1" s="15" t="s">
        <v>47</v>
      </c>
      <c r="B1" s="15"/>
      <c r="C1" s="15"/>
      <c r="D1" s="15"/>
      <c r="E1" s="15"/>
      <c r="F1" s="1"/>
      <c r="G1" s="1"/>
      <c r="H1" s="1"/>
      <c r="I1" s="1"/>
    </row>
    <row r="2" spans="1:9" ht="33.950000000000003" customHeight="1" x14ac:dyDescent="0.25">
      <c r="A2" s="15"/>
      <c r="B2" s="15"/>
      <c r="C2" s="15"/>
      <c r="D2" s="15"/>
      <c r="E2" s="15"/>
      <c r="F2" s="1"/>
      <c r="G2" s="1"/>
      <c r="H2" s="1"/>
      <c r="I2" s="1"/>
    </row>
    <row r="3" spans="1:9" ht="42" customHeight="1" x14ac:dyDescent="0.25">
      <c r="A3" s="16" t="s">
        <v>0</v>
      </c>
      <c r="B3" s="16"/>
      <c r="C3" s="16"/>
      <c r="D3" s="16"/>
      <c r="E3" s="16"/>
      <c r="F3" s="1"/>
      <c r="G3" s="1"/>
      <c r="H3" s="1"/>
      <c r="I3" s="1"/>
    </row>
    <row r="4" spans="1:9" x14ac:dyDescent="0.25">
      <c r="A4" s="2"/>
      <c r="B4" s="2"/>
      <c r="C4" s="2"/>
      <c r="D4" s="2"/>
      <c r="E4" s="2"/>
      <c r="F4" s="1"/>
      <c r="G4" s="1"/>
      <c r="H4" s="1"/>
      <c r="I4" s="1"/>
    </row>
    <row r="5" spans="1:9" ht="27.95" customHeight="1" x14ac:dyDescent="0.25">
      <c r="A5" s="17" t="s">
        <v>1</v>
      </c>
      <c r="B5" s="17"/>
      <c r="C5" s="17"/>
      <c r="D5" s="17"/>
      <c r="E5" s="17"/>
      <c r="F5" s="1"/>
      <c r="G5" s="1"/>
      <c r="H5" s="1"/>
      <c r="I5" s="1"/>
    </row>
    <row r="6" spans="1:9" x14ac:dyDescent="0.25">
      <c r="A6" s="2" t="s">
        <v>2</v>
      </c>
      <c r="B6" s="2"/>
      <c r="C6" s="2" t="s">
        <v>3</v>
      </c>
      <c r="D6" s="2"/>
      <c r="E6" s="2"/>
      <c r="F6" s="1"/>
      <c r="G6" s="1"/>
      <c r="H6" s="1"/>
      <c r="I6" s="1"/>
    </row>
    <row r="7" spans="1:9" ht="33.950000000000003" customHeight="1" x14ac:dyDescent="0.25">
      <c r="A7" s="18" t="s">
        <v>4</v>
      </c>
      <c r="B7" s="18"/>
      <c r="C7" s="18" t="s">
        <v>4</v>
      </c>
      <c r="D7" s="18"/>
      <c r="E7" s="18"/>
      <c r="F7" s="1"/>
      <c r="G7" s="1"/>
      <c r="H7" s="1"/>
      <c r="I7" s="1"/>
    </row>
    <row r="8" spans="1:9" ht="33.950000000000003" customHeight="1" x14ac:dyDescent="0.25">
      <c r="A8" s="2" t="s">
        <v>5</v>
      </c>
      <c r="B8" s="2" t="s">
        <v>6</v>
      </c>
      <c r="C8" s="2" t="s">
        <v>7</v>
      </c>
      <c r="D8" s="18"/>
      <c r="E8" s="18"/>
      <c r="F8" s="1"/>
      <c r="G8" s="1"/>
      <c r="H8" s="1"/>
      <c r="I8" s="1"/>
    </row>
    <row r="9" spans="1:9" ht="33.950000000000003" customHeight="1" x14ac:dyDescent="0.25">
      <c r="A9" s="2" t="s">
        <v>8</v>
      </c>
      <c r="B9" s="4">
        <v>20</v>
      </c>
      <c r="C9" s="2" t="s">
        <v>9</v>
      </c>
      <c r="D9" s="19">
        <f>IF(OR(D8="",B9=""),0,D8*B9)</f>
        <v>0</v>
      </c>
      <c r="E9" s="19"/>
      <c r="F9" s="1"/>
      <c r="G9" s="1"/>
      <c r="H9" s="1"/>
      <c r="I9" s="1"/>
    </row>
    <row r="10" spans="1:9" ht="33.950000000000003" customHeight="1" x14ac:dyDescent="0.25">
      <c r="A10" s="2" t="s">
        <v>10</v>
      </c>
      <c r="B10" s="18" t="s">
        <v>48</v>
      </c>
      <c r="C10" s="18"/>
      <c r="D10" s="18"/>
      <c r="E10" s="18"/>
      <c r="F10" s="1"/>
      <c r="G10" s="1"/>
      <c r="H10" s="1"/>
      <c r="I10" s="1"/>
    </row>
    <row r="11" spans="1:9" ht="45.95" customHeight="1" x14ac:dyDescent="0.25">
      <c r="A11" s="2" t="s">
        <v>11</v>
      </c>
      <c r="B11" s="18" t="s">
        <v>4</v>
      </c>
      <c r="C11" s="18"/>
      <c r="D11" s="18"/>
      <c r="E11" s="18"/>
      <c r="F11" s="1"/>
      <c r="G11" s="1"/>
      <c r="H11" s="1"/>
      <c r="I11" s="1"/>
    </row>
    <row r="12" spans="1:9" x14ac:dyDescent="0.25">
      <c r="A12" s="2"/>
      <c r="B12" s="2"/>
      <c r="C12" s="2"/>
      <c r="D12" s="2"/>
      <c r="E12" s="2"/>
      <c r="F12" s="1"/>
      <c r="G12" s="1"/>
      <c r="H12" s="1"/>
      <c r="I12" s="1"/>
    </row>
    <row r="13" spans="1:9" ht="27.95" customHeight="1" x14ac:dyDescent="0.25">
      <c r="A13" s="17" t="s">
        <v>12</v>
      </c>
      <c r="B13" s="17"/>
      <c r="C13" s="17"/>
      <c r="D13" s="17"/>
      <c r="E13" s="17"/>
      <c r="F13" s="1"/>
      <c r="G13" s="1"/>
      <c r="H13" s="1"/>
      <c r="I13" s="1"/>
    </row>
    <row r="14" spans="1:9" ht="42" customHeight="1" x14ac:dyDescent="0.25">
      <c r="A14" s="5" t="s">
        <v>13</v>
      </c>
      <c r="B14" s="5" t="s">
        <v>14</v>
      </c>
      <c r="C14" s="12" t="s">
        <v>15</v>
      </c>
      <c r="D14" s="12"/>
      <c r="E14" s="12"/>
      <c r="F14" s="1"/>
      <c r="G14" s="1"/>
      <c r="H14" s="1"/>
      <c r="I14" s="1"/>
    </row>
    <row r="15" spans="1:9" ht="57.95" customHeight="1" x14ac:dyDescent="0.25">
      <c r="A15" s="10" t="s">
        <v>54</v>
      </c>
      <c r="B15" s="11" t="s">
        <v>55</v>
      </c>
      <c r="C15" s="13"/>
      <c r="D15" s="13"/>
      <c r="E15" s="13"/>
      <c r="F15" s="6" t="s">
        <v>16</v>
      </c>
      <c r="G15" s="6" t="s">
        <v>17</v>
      </c>
      <c r="H15" s="6" t="s">
        <v>18</v>
      </c>
      <c r="I15" s="6" t="s">
        <v>19</v>
      </c>
    </row>
    <row r="16" spans="1:9" ht="66" customHeight="1" x14ac:dyDescent="0.25">
      <c r="A16" s="2" t="s">
        <v>49</v>
      </c>
      <c r="B16" s="3" t="s">
        <v>50</v>
      </c>
      <c r="C16" s="13"/>
      <c r="D16" s="13"/>
      <c r="E16" s="13"/>
      <c r="F16" s="7">
        <v>27500</v>
      </c>
      <c r="G16" s="7">
        <v>22000</v>
      </c>
      <c r="H16" s="7">
        <f>F16/1.3</f>
        <v>21153.846153846152</v>
      </c>
      <c r="I16" s="7">
        <f>H16*0.3</f>
        <v>6346.1538461538457</v>
      </c>
    </row>
    <row r="17" spans="1:9" ht="33.950000000000003" customHeight="1" x14ac:dyDescent="0.25">
      <c r="A17" s="5" t="s">
        <v>20</v>
      </c>
      <c r="B17" s="5"/>
      <c r="C17" s="14">
        <f>SUM(C15:C16)</f>
        <v>0</v>
      </c>
      <c r="D17" s="14"/>
      <c r="E17" s="14"/>
      <c r="F17" s="1"/>
      <c r="G17" s="1"/>
      <c r="H17" s="1"/>
      <c r="I17" s="1"/>
    </row>
    <row r="18" spans="1:9" ht="88.5" customHeight="1" x14ac:dyDescent="0.25">
      <c r="A18" s="20" t="s">
        <v>56</v>
      </c>
      <c r="B18" s="21"/>
      <c r="C18" s="21"/>
      <c r="D18" s="21"/>
      <c r="E18" s="21"/>
      <c r="F18" s="1"/>
      <c r="G18" s="1"/>
      <c r="H18" s="1"/>
      <c r="I18" s="1"/>
    </row>
    <row r="19" spans="1:9" x14ac:dyDescent="0.25">
      <c r="A19" s="2"/>
      <c r="B19" s="2"/>
      <c r="C19" s="2"/>
      <c r="D19" s="2"/>
      <c r="E19" s="2"/>
      <c r="F19" s="1"/>
      <c r="G19" s="1"/>
      <c r="H19" s="1"/>
      <c r="I19" s="1"/>
    </row>
    <row r="20" spans="1:9" ht="27.95" customHeight="1" x14ac:dyDescent="0.25">
      <c r="A20" s="17" t="s">
        <v>21</v>
      </c>
      <c r="B20" s="17"/>
      <c r="C20" s="17"/>
      <c r="D20" s="17"/>
      <c r="E20" s="17"/>
      <c r="F20" s="1"/>
      <c r="G20" s="1"/>
      <c r="H20" s="1"/>
      <c r="I20" s="1"/>
    </row>
    <row r="21" spans="1:9" ht="38.1" customHeight="1" x14ac:dyDescent="0.25">
      <c r="A21" s="5" t="s">
        <v>22</v>
      </c>
      <c r="B21" s="12" t="s">
        <v>23</v>
      </c>
      <c r="C21" s="12"/>
      <c r="D21" s="12" t="s">
        <v>24</v>
      </c>
      <c r="E21" s="12"/>
      <c r="F21" s="1"/>
      <c r="G21" s="1"/>
      <c r="H21" s="1"/>
      <c r="I21" s="1"/>
    </row>
    <row r="22" spans="1:9" ht="38.1" customHeight="1" x14ac:dyDescent="0.25">
      <c r="A22" s="2" t="s">
        <v>25</v>
      </c>
      <c r="B22" s="22" t="s">
        <v>26</v>
      </c>
      <c r="C22" s="22"/>
      <c r="D22" s="23"/>
      <c r="E22" s="23"/>
      <c r="F22" s="1"/>
      <c r="G22" s="1"/>
      <c r="H22" s="1"/>
      <c r="I22" s="1"/>
    </row>
    <row r="23" spans="1:9" ht="42" customHeight="1" x14ac:dyDescent="0.25">
      <c r="A23" s="2" t="s">
        <v>27</v>
      </c>
      <c r="B23" s="22" t="s">
        <v>4</v>
      </c>
      <c r="C23" s="22"/>
      <c r="D23" s="13"/>
      <c r="E23" s="13"/>
      <c r="F23" s="1"/>
      <c r="G23" s="1"/>
      <c r="H23" s="1"/>
      <c r="I23" s="1"/>
    </row>
    <row r="24" spans="1:9" ht="42" customHeight="1" x14ac:dyDescent="0.25">
      <c r="A24" s="2" t="s">
        <v>28</v>
      </c>
      <c r="B24" s="22" t="s">
        <v>4</v>
      </c>
      <c r="C24" s="22"/>
      <c r="D24" s="13"/>
      <c r="E24" s="13"/>
      <c r="F24" s="1"/>
      <c r="G24" s="1"/>
      <c r="H24" s="1"/>
      <c r="I24" s="1"/>
    </row>
    <row r="25" spans="1:9" ht="45.95" customHeight="1" x14ac:dyDescent="0.25">
      <c r="A25" s="2" t="s">
        <v>29</v>
      </c>
      <c r="B25" s="22" t="s">
        <v>30</v>
      </c>
      <c r="C25" s="22"/>
      <c r="D25" s="13"/>
      <c r="E25" s="13"/>
      <c r="F25" s="1"/>
      <c r="G25" s="1"/>
      <c r="H25" s="1"/>
      <c r="I25" s="1"/>
    </row>
    <row r="26" spans="1:9" ht="36" customHeight="1" x14ac:dyDescent="0.25">
      <c r="A26" s="5" t="s">
        <v>31</v>
      </c>
      <c r="B26" s="12"/>
      <c r="C26" s="12"/>
      <c r="D26" s="14">
        <f>SUM(D22:D25)</f>
        <v>0</v>
      </c>
      <c r="E26" s="14"/>
      <c r="F26" s="1"/>
      <c r="G26" s="1"/>
      <c r="H26" s="1"/>
      <c r="I26" s="1"/>
    </row>
    <row r="27" spans="1:9" x14ac:dyDescent="0.25">
      <c r="A27" s="2"/>
      <c r="B27" s="2"/>
      <c r="C27" s="2"/>
      <c r="D27" s="2"/>
      <c r="E27" s="2"/>
      <c r="F27" s="1"/>
      <c r="G27" s="1"/>
      <c r="H27" s="1"/>
      <c r="I27" s="1"/>
    </row>
    <row r="28" spans="1:9" ht="27.95" customHeight="1" x14ac:dyDescent="0.25">
      <c r="A28" s="17" t="s">
        <v>32</v>
      </c>
      <c r="B28" s="17"/>
      <c r="C28" s="17"/>
      <c r="D28" s="17"/>
      <c r="E28" s="17"/>
      <c r="F28" s="1"/>
      <c r="G28" s="1"/>
      <c r="H28" s="1"/>
      <c r="I28" s="1"/>
    </row>
    <row r="29" spans="1:9" ht="38.1" customHeight="1" x14ac:dyDescent="0.25">
      <c r="A29" s="5" t="s">
        <v>33</v>
      </c>
      <c r="B29" s="12" t="s">
        <v>34</v>
      </c>
      <c r="C29" s="12"/>
      <c r="D29" s="5" t="s">
        <v>35</v>
      </c>
      <c r="E29" s="5" t="s">
        <v>36</v>
      </c>
      <c r="F29" s="1"/>
      <c r="G29" s="1"/>
      <c r="H29" s="1"/>
      <c r="I29" s="1"/>
    </row>
    <row r="30" spans="1:9" ht="44.1" customHeight="1" x14ac:dyDescent="0.25">
      <c r="A30" s="2" t="s">
        <v>37</v>
      </c>
      <c r="B30" s="22" t="s">
        <v>38</v>
      </c>
      <c r="C30" s="22"/>
      <c r="D30" s="8">
        <f>D26-C17</f>
        <v>0</v>
      </c>
      <c r="E30" s="4" t="str">
        <f>IF(C17=0,"—",IF(ABS(D30)&lt;0.01,"OK","PRÜFEN"))</f>
        <v>—</v>
      </c>
      <c r="F30" s="1"/>
      <c r="G30" s="1"/>
      <c r="H30" s="1"/>
      <c r="I30" s="1"/>
    </row>
    <row r="31" spans="1:9" ht="50.1" customHeight="1" x14ac:dyDescent="0.25">
      <c r="A31" s="2" t="s">
        <v>39</v>
      </c>
      <c r="B31" s="22" t="s">
        <v>40</v>
      </c>
      <c r="C31" s="22"/>
      <c r="D31" s="9">
        <f>IF(C17=0,0,D22/C17)</f>
        <v>0</v>
      </c>
      <c r="E31" s="4" t="str">
        <f>IF(OR(D8="",C17=0),"—",IF(B10="Ohne BAMF-Förderung",IF(AND(C17&lt;=100000*D8,D22&lt;=80000*D8,D22&lt;=4000*D9,D22&lt;=0.8*C17,C15&lt;=72500*D8,C16&lt;=27500*D8),"OK","PRÜFEN"),IF(B10="Mit BAMF-Förderung",IF(AND(C17&lt;=82000*D8,D22&lt;=65600*D8,D22&lt;=3280*D9,D22&lt;=0.8*C17,C15&lt;=82000*D8,C16=0),"OK","PRÜFEN"),"VARIANTE WÄHLEN")))</f>
        <v>—</v>
      </c>
      <c r="F31" s="1"/>
      <c r="G31" s="1"/>
      <c r="H31" s="1"/>
      <c r="I31" s="1"/>
    </row>
    <row r="32" spans="1:9" ht="44.1" customHeight="1" x14ac:dyDescent="0.25">
      <c r="A32" s="2" t="s">
        <v>41</v>
      </c>
      <c r="B32" s="22" t="s">
        <v>42</v>
      </c>
      <c r="C32" s="22"/>
      <c r="D32" s="9">
        <f>IF(C17=0,0,(D23+D24+D25)/C17)</f>
        <v>0</v>
      </c>
      <c r="E32" s="4" t="str">
        <f>IF(C17=0,"—",IF(D32&gt;=0.2,"OK","PRÜFEN"))</f>
        <v>—</v>
      </c>
      <c r="F32" s="1"/>
      <c r="G32" s="1"/>
      <c r="H32" s="1"/>
      <c r="I32" s="1"/>
    </row>
    <row r="33" spans="1:9" ht="42" customHeight="1" x14ac:dyDescent="0.25">
      <c r="A33" s="21" t="s">
        <v>43</v>
      </c>
      <c r="B33" s="21"/>
      <c r="C33" s="21"/>
      <c r="D33" s="21"/>
      <c r="E33" s="21"/>
      <c r="F33" s="1"/>
      <c r="G33" s="1"/>
      <c r="H33" s="1"/>
      <c r="I33" s="1"/>
    </row>
    <row r="34" spans="1:9" x14ac:dyDescent="0.25">
      <c r="A34" s="2"/>
      <c r="B34" s="2"/>
      <c r="C34" s="2"/>
      <c r="D34" s="2"/>
      <c r="E34" s="2"/>
      <c r="F34" s="1"/>
      <c r="G34" s="1"/>
      <c r="H34" s="1"/>
      <c r="I34" s="1"/>
    </row>
    <row r="35" spans="1:9" ht="48.75" customHeight="1" x14ac:dyDescent="0.25">
      <c r="A35" s="24" t="s">
        <v>51</v>
      </c>
      <c r="B35" s="24"/>
      <c r="C35" s="24"/>
      <c r="D35" s="24"/>
      <c r="E35" s="24"/>
      <c r="F35" s="1"/>
      <c r="G35" s="1"/>
      <c r="H35" s="1"/>
      <c r="I35" s="1"/>
    </row>
    <row r="36" spans="1:9" ht="36" customHeight="1" x14ac:dyDescent="0.25">
      <c r="A36" s="24" t="s">
        <v>52</v>
      </c>
      <c r="B36" s="24"/>
      <c r="C36" s="24"/>
      <c r="D36" s="24"/>
      <c r="E36" s="24"/>
      <c r="F36" s="1"/>
      <c r="G36" s="1"/>
      <c r="H36" s="1"/>
      <c r="I36" s="1"/>
    </row>
    <row r="37" spans="1:9" ht="33" customHeight="1" x14ac:dyDescent="0.25">
      <c r="A37" s="24" t="s">
        <v>44</v>
      </c>
      <c r="B37" s="24"/>
      <c r="C37" s="24"/>
      <c r="D37" s="24"/>
      <c r="E37" s="24"/>
      <c r="F37" s="1"/>
      <c r="G37" s="1"/>
      <c r="H37" s="1"/>
      <c r="I37" s="1"/>
    </row>
    <row r="38" spans="1:9" ht="50.1" customHeight="1" x14ac:dyDescent="0.25">
      <c r="A38" s="24" t="s">
        <v>45</v>
      </c>
      <c r="B38" s="24"/>
      <c r="C38" s="24"/>
      <c r="D38" s="24"/>
      <c r="E38" s="24"/>
      <c r="F38" s="1"/>
      <c r="G38" s="1"/>
      <c r="H38" s="1"/>
      <c r="I38" s="1"/>
    </row>
    <row r="39" spans="1:9" ht="32.25" customHeight="1" x14ac:dyDescent="0.25">
      <c r="A39" s="24" t="s">
        <v>53</v>
      </c>
      <c r="B39" s="24"/>
      <c r="C39" s="24"/>
      <c r="D39" s="24"/>
      <c r="E39" s="24"/>
      <c r="F39" s="1"/>
      <c r="G39" s="1"/>
      <c r="H39" s="1"/>
      <c r="I39" s="1"/>
    </row>
    <row r="40" spans="1:9" ht="25.5" customHeight="1" x14ac:dyDescent="0.25">
      <c r="A40" s="24" t="s">
        <v>46</v>
      </c>
      <c r="B40" s="24"/>
      <c r="C40" s="24"/>
      <c r="D40" s="24"/>
      <c r="E40" s="24"/>
      <c r="F40" s="1"/>
      <c r="G40" s="1"/>
      <c r="H40" s="1"/>
      <c r="I40" s="1"/>
    </row>
  </sheetData>
  <mergeCells count="40">
    <mergeCell ref="A37:E37"/>
    <mergeCell ref="A38:E38"/>
    <mergeCell ref="A39:E39"/>
    <mergeCell ref="A40:E40"/>
    <mergeCell ref="B31:C31"/>
    <mergeCell ref="B32:C32"/>
    <mergeCell ref="A33:E33"/>
    <mergeCell ref="A35:E35"/>
    <mergeCell ref="A36:E36"/>
    <mergeCell ref="B26:C26"/>
    <mergeCell ref="D26:E26"/>
    <mergeCell ref="A28:E28"/>
    <mergeCell ref="B29:C29"/>
    <mergeCell ref="B30:C30"/>
    <mergeCell ref="B23:C23"/>
    <mergeCell ref="D23:E23"/>
    <mergeCell ref="B24:C24"/>
    <mergeCell ref="D24:E24"/>
    <mergeCell ref="B25:C25"/>
    <mergeCell ref="D25:E25"/>
    <mergeCell ref="A18:E18"/>
    <mergeCell ref="A20:E20"/>
    <mergeCell ref="B21:C21"/>
    <mergeCell ref="D21:E21"/>
    <mergeCell ref="B22:C22"/>
    <mergeCell ref="D22:E22"/>
    <mergeCell ref="C14:E14"/>
    <mergeCell ref="C15:E15"/>
    <mergeCell ref="C16:E16"/>
    <mergeCell ref="C17:E17"/>
    <mergeCell ref="A1:E2"/>
    <mergeCell ref="A3:E3"/>
    <mergeCell ref="A5:E5"/>
    <mergeCell ref="A7:B7"/>
    <mergeCell ref="C7:E7"/>
    <mergeCell ref="D8:E8"/>
    <mergeCell ref="D9:E9"/>
    <mergeCell ref="B10:E10"/>
    <mergeCell ref="B11:E11"/>
    <mergeCell ref="A13:E13"/>
  </mergeCells>
  <dataValidations count="1">
    <dataValidation type="list" sqref="B10:E10" xr:uid="{00000000-0002-0000-0000-000000000000}">
      <formula1>"Ohne BAMF-Förderung,Mit BAMF-Förderung"</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Grobkalkulation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Kipp, Christian</dc:creator>
  <cp:lastModifiedBy>TMWLLR Strehlow, Carmen</cp:lastModifiedBy>
  <dcterms:created xsi:type="dcterms:W3CDTF">2026-09-21T11:45:10Z</dcterms:created>
  <dcterms:modified xsi:type="dcterms:W3CDTF">2026-09-21T12:14:36Z</dcterms:modified>
</cp:coreProperties>
</file>